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3"/>
  <workbookPr/>
  <xr:revisionPtr revIDLastSave="0" documentId="11_E2E5E559DEE9456A69490EFD14D6F0339C9AAE0C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Blatt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2" i="1" l="1"/>
  <c r="S42" i="1"/>
  <c r="R42" i="1"/>
  <c r="Q42" i="1"/>
  <c r="U42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U41" i="1"/>
  <c r="O41" i="1"/>
  <c r="U40" i="1"/>
  <c r="O40" i="1"/>
  <c r="U39" i="1"/>
  <c r="O39" i="1"/>
  <c r="U38" i="1"/>
  <c r="O38" i="1"/>
  <c r="U37" i="1"/>
  <c r="O37" i="1"/>
  <c r="U36" i="1"/>
  <c r="O36" i="1"/>
  <c r="U35" i="1"/>
  <c r="O35" i="1"/>
  <c r="U34" i="1"/>
  <c r="O34" i="1"/>
  <c r="V30" i="1"/>
  <c r="T30" i="1"/>
  <c r="S30" i="1"/>
  <c r="R30" i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U29" i="1"/>
  <c r="O29" i="1"/>
  <c r="U28" i="1"/>
  <c r="O28" i="1"/>
  <c r="U27" i="1"/>
  <c r="O27" i="1"/>
  <c r="U26" i="1"/>
  <c r="O26" i="1"/>
  <c r="U25" i="1"/>
  <c r="O25" i="1"/>
  <c r="U24" i="1"/>
  <c r="O24" i="1"/>
  <c r="U23" i="1"/>
  <c r="O23" i="1"/>
  <c r="U22" i="1"/>
  <c r="O22" i="1"/>
  <c r="U21" i="1"/>
  <c r="O21" i="1"/>
  <c r="U20" i="1"/>
  <c r="O20" i="1"/>
  <c r="U19" i="1"/>
  <c r="O19" i="1"/>
  <c r="U18" i="1"/>
  <c r="O18" i="1"/>
  <c r="U17" i="1"/>
  <c r="O17" i="1"/>
  <c r="U16" i="1"/>
  <c r="O16" i="1"/>
  <c r="U15" i="1"/>
  <c r="O15" i="1"/>
  <c r="U14" i="1"/>
  <c r="O14" i="1"/>
  <c r="U13" i="1"/>
  <c r="O13" i="1"/>
  <c r="U12" i="1"/>
  <c r="O12" i="1"/>
  <c r="U11" i="1"/>
  <c r="O11" i="1"/>
  <c r="U10" i="1"/>
  <c r="O10" i="1"/>
  <c r="U9" i="1"/>
  <c r="O9" i="1"/>
  <c r="U8" i="1"/>
  <c r="O8" i="1"/>
  <c r="U7" i="1"/>
  <c r="U30" i="1" s="1"/>
  <c r="O7" i="1"/>
  <c r="O30" i="1" s="1"/>
  <c r="C43" i="1" l="1"/>
  <c r="C31" i="1"/>
  <c r="E43" i="1"/>
  <c r="E31" i="1"/>
  <c r="G43" i="1"/>
  <c r="G31" i="1"/>
  <c r="I43" i="1"/>
  <c r="I31" i="1"/>
  <c r="K43" i="1"/>
  <c r="K31" i="1"/>
  <c r="M43" i="1"/>
  <c r="M31" i="1"/>
  <c r="Q43" i="1"/>
  <c r="Q31" i="1"/>
  <c r="S43" i="1"/>
  <c r="S31" i="1"/>
  <c r="U31" i="1" l="1"/>
  <c r="U43" i="1"/>
  <c r="O31" i="1"/>
  <c r="O43" i="1"/>
</calcChain>
</file>

<file path=xl/sharedStrings.xml><?xml version="1.0" encoding="utf-8"?>
<sst xmlns="http://schemas.openxmlformats.org/spreadsheetml/2006/main" count="101" uniqueCount="66">
  <si>
    <t>Stundentafel</t>
  </si>
  <si>
    <t>Deutsche Schule</t>
  </si>
  <si>
    <t>Mexiko-Stadt-Süd</t>
  </si>
  <si>
    <t>Jgst</t>
  </si>
  <si>
    <t>Summe</t>
  </si>
  <si>
    <t>KGST</t>
  </si>
  <si>
    <t>DIA</t>
  </si>
  <si>
    <t>QF / SPF/ MPF</t>
  </si>
  <si>
    <t>Anzahl UStd</t>
  </si>
  <si>
    <t xml:space="preserve">davon Ustd lspr/ fsp </t>
  </si>
  <si>
    <t>(Bitte  eine Abkürzung eintragen)</t>
  </si>
  <si>
    <t>sprachlich-literarisch-künstlerisches Aufgabenfeld</t>
  </si>
  <si>
    <t>Deutsch</t>
  </si>
  <si>
    <t>SPF</t>
  </si>
  <si>
    <t>Landessprache</t>
  </si>
  <si>
    <t>Englisch</t>
  </si>
  <si>
    <t>Französisch</t>
  </si>
  <si>
    <t>Diff. Sprachen</t>
  </si>
  <si>
    <t>Musik</t>
  </si>
  <si>
    <t>MPF</t>
  </si>
  <si>
    <t>Kunst</t>
  </si>
  <si>
    <t>mathematisch-naturwissen-schaftlich-technisches Aufgabenfeld</t>
  </si>
  <si>
    <t>Mathematik</t>
  </si>
  <si>
    <t>Biologie</t>
  </si>
  <si>
    <t>Physik</t>
  </si>
  <si>
    <t>Chemie</t>
  </si>
  <si>
    <t>Diff. Math</t>
  </si>
  <si>
    <t>Verstärkung M2/Ph1/B1</t>
  </si>
  <si>
    <t>gesellschafts-wissen-schaftliches Aufgabenfeld</t>
  </si>
  <si>
    <t>Geschichte</t>
  </si>
  <si>
    <t>Geographie</t>
  </si>
  <si>
    <t>Sozialkunde ("FCE")</t>
  </si>
  <si>
    <t>Religionslehre</t>
  </si>
  <si>
    <t>Ethik/Philosophie</t>
  </si>
  <si>
    <t>ohne</t>
  </si>
  <si>
    <t>Sport</t>
  </si>
  <si>
    <t>QF</t>
  </si>
  <si>
    <t>Klassenrat</t>
  </si>
  <si>
    <t>Anteil fremd-/landessprachig</t>
  </si>
  <si>
    <t>Weitere Fächer</t>
  </si>
  <si>
    <t>zusätzliche Fächer des landes-spezifischen Abschlusses (nicht Bestandteil des Bildungsgangs zum Abitur)</t>
  </si>
  <si>
    <t>Historia</t>
  </si>
  <si>
    <t>Derecho</t>
  </si>
  <si>
    <t>Ciéncias Políticas</t>
  </si>
  <si>
    <t>Informática</t>
  </si>
  <si>
    <t>Gesamtbelastung</t>
  </si>
  <si>
    <t>Anmerkungen:</t>
  </si>
  <si>
    <t>Aus den Fächern Biologie, Physik, Chemie wählen die Schüler in der Qalifikationsphase zwei Fächer aus, welche pro Fach mit einem Stundenvolumen von 3 Stunden unterrichtet werden. Mögliche Kombinationen: Ph/Bio, Ch/Bio, Ph/Ch. Die Schüler wählen ab Klasse 10 zwischen Kunst und Musik.</t>
  </si>
  <si>
    <t>Genehmigt auf Beschluss der</t>
  </si>
  <si>
    <t>[Nr.]</t>
  </si>
  <si>
    <t>BLASchA-Sitzung am</t>
  </si>
  <si>
    <t>[Datum]</t>
  </si>
  <si>
    <t>KMK-Beauftragter</t>
  </si>
  <si>
    <t>[Name]</t>
  </si>
  <si>
    <t>Legende</t>
  </si>
  <si>
    <t>Jahrgangsstufe</t>
  </si>
  <si>
    <t>Ustd</t>
  </si>
  <si>
    <t>Unterrichtsstunden pro Woche</t>
  </si>
  <si>
    <t>lsp/fsp</t>
  </si>
  <si>
    <t>landessprachig/fremdsprachig</t>
  </si>
  <si>
    <t>Kontingentstundentafel für Deutsche Schulen im Ausland (BLASchA-Beschluss v. 21.03.2007 in der jeweils geltenden Fassung)</t>
  </si>
  <si>
    <t>Deutsches Internationales Abitur - Ordnung zur Erlangung der Allgemeinen Hochschulreife an Deutschen Schulen im Ausland (Beschluss der KMK v. 11.06.2015 in der jeweils geltenden Fassung)</t>
  </si>
  <si>
    <t>Qualifikationsfach</t>
  </si>
  <si>
    <t>schriftliches Prüfungsfach</t>
  </si>
  <si>
    <t>mündliches Prüfungsfach</t>
  </si>
  <si>
    <t>Hinweis zum Drucken: Als Einstellung bitte "Alle Spalten auf einer Seite darstellen" benutzen!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</si>
</sst>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2"/>
      <color rgb="FF000000"/>
      <name val="Verdana"/>
    </font>
    <font>
      <b/>
      <sz val="8"/>
      <color rgb="FF000000"/>
      <name val="Helvetica Neue"/>
    </font>
    <font>
      <b/>
      <sz val="14"/>
      <color rgb="FF000000"/>
      <name val="Helvetica Neue"/>
    </font>
    <font>
      <b/>
      <sz val="16"/>
      <color rgb="FF7F7F7F"/>
      <name val="Helvetica Neue"/>
    </font>
    <font>
      <sz val="10"/>
      <color rgb="FF000000"/>
      <name val="Helvetica Neue"/>
    </font>
    <font>
      <b/>
      <sz val="16"/>
      <color rgb="FF000000"/>
      <name val="Helvetica Neue"/>
    </font>
    <font>
      <sz val="12"/>
      <name val="Verdana"/>
    </font>
    <font>
      <b/>
      <sz val="10"/>
      <color rgb="FF000000"/>
      <name val="Helvetica Neue"/>
    </font>
    <font>
      <b/>
      <sz val="11"/>
      <color rgb="FF000000"/>
      <name val="Helvetica Neue"/>
    </font>
    <font>
      <sz val="10"/>
      <color rgb="FF900700"/>
      <name val="Helvetica Neue"/>
    </font>
    <font>
      <b/>
      <sz val="11"/>
      <color rgb="FF9C0006"/>
      <name val="Helvetica Neue"/>
    </font>
    <font>
      <b/>
      <sz val="10"/>
      <color rgb="FF900700"/>
      <name val="Helvetica Neue"/>
    </font>
    <font>
      <b/>
      <sz val="10"/>
      <color rgb="FF9C0006"/>
      <name val="Helvetica Neue"/>
    </font>
    <font>
      <b/>
      <sz val="10"/>
      <color theme="1"/>
      <name val="Helvetica Neue"/>
    </font>
    <font>
      <b/>
      <u/>
      <sz val="12"/>
      <color rgb="FF000000"/>
      <name val="Helvetica Neue"/>
    </font>
    <font>
      <sz val="12"/>
      <color rgb="FF000000"/>
      <name val="Helvetica Neue"/>
    </font>
    <font>
      <sz val="10"/>
      <color rgb="FF7F7F7F"/>
      <name val="Helvetica Neue"/>
    </font>
    <font>
      <sz val="11"/>
      <color rgb="FF000000"/>
      <name val="Helvetica Neue"/>
    </font>
    <font>
      <b/>
      <sz val="14"/>
      <color rgb="FF9007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D8D8D8"/>
        <bgColor rgb="FFD8D8D8"/>
      </patternFill>
    </fill>
    <fill>
      <patternFill patternType="solid">
        <fgColor rgb="FFFFC7CE"/>
        <bgColor rgb="FFFFC7CE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164" fontId="12" fillId="0" borderId="32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164" fontId="7" fillId="0" borderId="32" xfId="0" applyNumberFormat="1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164" fontId="7" fillId="0" borderId="35" xfId="0" applyNumberFormat="1" applyFont="1" applyBorder="1" applyAlignment="1">
      <alignment horizontal="center" vertical="top" wrapText="1"/>
    </xf>
    <xf numFmtId="164" fontId="12" fillId="0" borderId="35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164" fontId="7" fillId="0" borderId="36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164" fontId="13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7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vertical="top" wrapText="1"/>
    </xf>
    <xf numFmtId="0" fontId="7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14" fillId="0" borderId="54" xfId="0" applyFont="1" applyBorder="1" applyAlignment="1">
      <alignment horizontal="left" vertical="top" wrapText="1"/>
    </xf>
    <xf numFmtId="0" fontId="6" fillId="0" borderId="35" xfId="0" applyFont="1" applyBorder="1" applyAlignment="1">
      <alignment vertical="top" wrapText="1"/>
    </xf>
    <xf numFmtId="164" fontId="7" fillId="0" borderId="26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6" fillId="0" borderId="40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53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10" fillId="5" borderId="16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56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58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1">
    <cellStyle name="Normal" xfId="0" builtinId="0"/>
  </cellStyles>
  <dxfs count="42"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  <dxf>
      <font>
        <b/>
        <color rgb="FF37601C"/>
      </font>
      <fill>
        <patternFill patternType="solid">
          <fgColor rgb="FFC4E7AD"/>
          <bgColor rgb="FFC4E7A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</xdr:colOff>
      <xdr:row>0</xdr:row>
      <xdr:rowOff>9525</xdr:rowOff>
    </xdr:from>
    <xdr:ext cx="2266950" cy="1190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00"/>
  <sheetViews>
    <sheetView showGridLines="0" tabSelected="1" workbookViewId="0">
      <pane xSplit="2" ySplit="4" topLeftCell="C5" activePane="bottomRight" state="frozen"/>
      <selection pane="bottomRight" activeCell="C5" sqref="C5"/>
      <selection pane="bottomLeft" activeCell="A5" sqref="A5"/>
      <selection pane="topRight" activeCell="C1" sqref="C1"/>
    </sheetView>
  </sheetViews>
  <sheetFormatPr defaultColWidth="11.19921875" defaultRowHeight="15" customHeight="1"/>
  <cols>
    <col min="1" max="1" width="9.09765625" customWidth="1"/>
    <col min="2" max="2" width="11.296875" customWidth="1"/>
    <col min="3" max="3" width="4" customWidth="1"/>
    <col min="4" max="4" width="4.09765625" customWidth="1"/>
    <col min="5" max="14" width="3.8984375" customWidth="1"/>
    <col min="15" max="15" width="5.59765625" customWidth="1"/>
    <col min="16" max="16" width="4.796875" customWidth="1"/>
    <col min="17" max="20" width="4" customWidth="1"/>
    <col min="21" max="21" width="5.296875" customWidth="1"/>
    <col min="22" max="22" width="4.8984375" customWidth="1"/>
    <col min="23" max="23" width="4.796875" customWidth="1"/>
    <col min="24" max="24" width="5.69921875" customWidth="1"/>
    <col min="25" max="44" width="7.09765625" customWidth="1"/>
  </cols>
  <sheetData>
    <row r="1" spans="1:44" ht="27" customHeight="1">
      <c r="A1" s="100" t="s">
        <v>0</v>
      </c>
      <c r="B1" s="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1"/>
      <c r="P1" s="96"/>
      <c r="Q1" s="96"/>
      <c r="R1" s="96"/>
      <c r="S1" s="102"/>
      <c r="T1" s="96"/>
      <c r="U1" s="96"/>
      <c r="V1" s="96"/>
      <c r="W1" s="96"/>
      <c r="X1" s="96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.75" customHeight="1">
      <c r="A2" s="103" t="s">
        <v>1</v>
      </c>
      <c r="B2" s="96"/>
      <c r="C2" s="104" t="s">
        <v>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49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86"/>
      <c r="P3" s="86"/>
      <c r="Q3" s="86"/>
      <c r="R3" s="86"/>
      <c r="S3" s="86"/>
      <c r="T3" s="86"/>
      <c r="U3" s="86"/>
      <c r="V3" s="86"/>
      <c r="W3" s="86"/>
      <c r="X3" s="8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0.25" customHeight="1">
      <c r="A4" s="3"/>
      <c r="B4" s="4"/>
      <c r="C4" s="11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40.5" customHeight="1">
      <c r="A5" s="7"/>
      <c r="B5" s="8" t="s">
        <v>3</v>
      </c>
      <c r="C5" s="105">
        <v>5</v>
      </c>
      <c r="D5" s="99"/>
      <c r="E5" s="98">
        <v>6</v>
      </c>
      <c r="F5" s="99"/>
      <c r="G5" s="98">
        <v>7</v>
      </c>
      <c r="H5" s="99"/>
      <c r="I5" s="98">
        <v>8</v>
      </c>
      <c r="J5" s="99"/>
      <c r="K5" s="98">
        <v>9</v>
      </c>
      <c r="L5" s="99"/>
      <c r="M5" s="98">
        <v>10</v>
      </c>
      <c r="N5" s="99"/>
      <c r="O5" s="9" t="s">
        <v>4</v>
      </c>
      <c r="P5" s="9" t="s">
        <v>5</v>
      </c>
      <c r="Q5" s="98">
        <v>11</v>
      </c>
      <c r="R5" s="99"/>
      <c r="S5" s="98">
        <v>12</v>
      </c>
      <c r="T5" s="99"/>
      <c r="U5" s="9" t="s">
        <v>4</v>
      </c>
      <c r="V5" s="9" t="s">
        <v>6</v>
      </c>
      <c r="W5" s="9" t="s">
        <v>5</v>
      </c>
      <c r="X5" s="10" t="s">
        <v>7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54.75" customHeight="1">
      <c r="A6" s="12"/>
      <c r="B6" s="13"/>
      <c r="C6" s="14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5" t="s">
        <v>8</v>
      </c>
      <c r="L6" s="15" t="s">
        <v>9</v>
      </c>
      <c r="M6" s="15" t="s">
        <v>8</v>
      </c>
      <c r="N6" s="15" t="s">
        <v>9</v>
      </c>
      <c r="O6" s="16"/>
      <c r="P6" s="15"/>
      <c r="Q6" s="15" t="s">
        <v>8</v>
      </c>
      <c r="R6" s="15" t="s">
        <v>9</v>
      </c>
      <c r="S6" s="15" t="s">
        <v>8</v>
      </c>
      <c r="T6" s="15" t="s">
        <v>9</v>
      </c>
      <c r="U6" s="15"/>
      <c r="V6" s="15"/>
      <c r="W6" s="15"/>
      <c r="X6" s="17" t="s">
        <v>10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20.25" customHeight="1">
      <c r="A7" s="92" t="s">
        <v>11</v>
      </c>
      <c r="B7" s="4" t="s">
        <v>12</v>
      </c>
      <c r="C7" s="18">
        <v>5</v>
      </c>
      <c r="D7" s="19"/>
      <c r="E7" s="19">
        <v>5</v>
      </c>
      <c r="F7" s="19"/>
      <c r="G7" s="19">
        <v>5</v>
      </c>
      <c r="H7" s="19"/>
      <c r="I7" s="19">
        <v>5</v>
      </c>
      <c r="J7" s="19"/>
      <c r="K7" s="19">
        <v>5</v>
      </c>
      <c r="L7" s="19"/>
      <c r="M7" s="19">
        <v>5</v>
      </c>
      <c r="N7" s="19"/>
      <c r="O7" s="6">
        <f t="shared" ref="O7:O29" si="0">SUM(C7,E7,G7,I7,K7,M7)</f>
        <v>30</v>
      </c>
      <c r="P7" s="118">
        <v>26</v>
      </c>
      <c r="Q7" s="19">
        <v>5</v>
      </c>
      <c r="R7" s="19"/>
      <c r="S7" s="19">
        <v>5</v>
      </c>
      <c r="T7" s="19"/>
      <c r="U7" s="6">
        <f t="shared" ref="U7:U29" si="1">Q7+S7</f>
        <v>10</v>
      </c>
      <c r="V7" s="106">
        <v>20</v>
      </c>
      <c r="W7" s="20">
        <v>8</v>
      </c>
      <c r="X7" s="21" t="s">
        <v>13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0.25" customHeight="1">
      <c r="A8" s="93"/>
      <c r="B8" s="22" t="s">
        <v>14</v>
      </c>
      <c r="C8" s="23">
        <v>4</v>
      </c>
      <c r="D8" s="24">
        <v>4</v>
      </c>
      <c r="E8" s="24">
        <v>4</v>
      </c>
      <c r="F8" s="24">
        <v>4</v>
      </c>
      <c r="G8" s="24">
        <v>5</v>
      </c>
      <c r="H8" s="24">
        <v>5</v>
      </c>
      <c r="I8" s="24">
        <v>5</v>
      </c>
      <c r="J8" s="24">
        <v>5</v>
      </c>
      <c r="K8" s="24">
        <v>4</v>
      </c>
      <c r="L8" s="24">
        <v>4</v>
      </c>
      <c r="M8" s="24">
        <v>4</v>
      </c>
      <c r="N8" s="24">
        <v>4</v>
      </c>
      <c r="O8" s="25">
        <f t="shared" si="0"/>
        <v>26</v>
      </c>
      <c r="P8" s="75">
        <v>40</v>
      </c>
      <c r="Q8" s="24">
        <v>4</v>
      </c>
      <c r="R8" s="24">
        <v>4</v>
      </c>
      <c r="S8" s="24">
        <v>4</v>
      </c>
      <c r="T8" s="24">
        <v>4</v>
      </c>
      <c r="U8" s="25">
        <f t="shared" si="1"/>
        <v>8</v>
      </c>
      <c r="V8" s="119"/>
      <c r="W8" s="75">
        <v>8</v>
      </c>
      <c r="X8" s="26" t="s">
        <v>13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0.25" customHeight="1">
      <c r="A9" s="93"/>
      <c r="B9" s="22" t="s">
        <v>15</v>
      </c>
      <c r="C9" s="23">
        <v>4</v>
      </c>
      <c r="D9" s="24">
        <v>4</v>
      </c>
      <c r="E9" s="24">
        <v>4</v>
      </c>
      <c r="F9" s="24">
        <v>4</v>
      </c>
      <c r="G9" s="24">
        <v>4</v>
      </c>
      <c r="H9" s="24">
        <v>4</v>
      </c>
      <c r="I9" s="24">
        <v>4</v>
      </c>
      <c r="J9" s="24">
        <v>4</v>
      </c>
      <c r="K9" s="24">
        <v>4</v>
      </c>
      <c r="L9" s="24">
        <v>4</v>
      </c>
      <c r="M9" s="24">
        <v>4</v>
      </c>
      <c r="N9" s="24">
        <v>4</v>
      </c>
      <c r="O9" s="25">
        <f t="shared" si="0"/>
        <v>24</v>
      </c>
      <c r="P9" s="119"/>
      <c r="Q9" s="24">
        <v>4</v>
      </c>
      <c r="R9" s="24">
        <v>4</v>
      </c>
      <c r="S9" s="24">
        <v>4</v>
      </c>
      <c r="T9" s="24">
        <v>4</v>
      </c>
      <c r="U9" s="25">
        <f t="shared" si="1"/>
        <v>8</v>
      </c>
      <c r="V9" s="119"/>
      <c r="W9" s="119"/>
      <c r="X9" s="26" t="s">
        <v>13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0.25" customHeight="1">
      <c r="A10" s="93"/>
      <c r="B10" s="22" t="s">
        <v>16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>
        <f t="shared" si="0"/>
        <v>0</v>
      </c>
      <c r="P10" s="119"/>
      <c r="Q10" s="24"/>
      <c r="R10" s="24"/>
      <c r="S10" s="24"/>
      <c r="T10" s="24"/>
      <c r="U10" s="25">
        <f t="shared" si="1"/>
        <v>0</v>
      </c>
      <c r="V10" s="119"/>
      <c r="W10" s="119"/>
      <c r="X10" s="2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0.25" customHeight="1">
      <c r="A11" s="93"/>
      <c r="B11" s="22" t="s">
        <v>17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0"/>
        <v>0</v>
      </c>
      <c r="P11" s="119"/>
      <c r="Q11" s="24"/>
      <c r="R11" s="24"/>
      <c r="S11" s="24"/>
      <c r="T11" s="24"/>
      <c r="U11" s="25">
        <f t="shared" si="1"/>
        <v>0</v>
      </c>
      <c r="V11" s="119"/>
      <c r="W11" s="119"/>
      <c r="X11" s="2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20.25" customHeight="1">
      <c r="A12" s="93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0</v>
      </c>
      <c r="P12" s="120"/>
      <c r="Q12" s="24"/>
      <c r="R12" s="24"/>
      <c r="S12" s="24"/>
      <c r="T12" s="24"/>
      <c r="U12" s="25">
        <f t="shared" si="1"/>
        <v>0</v>
      </c>
      <c r="V12" s="119"/>
      <c r="W12" s="120"/>
      <c r="X12" s="2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0.25" customHeight="1">
      <c r="A13" s="93"/>
      <c r="B13" s="22" t="s">
        <v>18</v>
      </c>
      <c r="C13" s="23">
        <v>2</v>
      </c>
      <c r="D13" s="24">
        <v>2</v>
      </c>
      <c r="E13" s="24">
        <v>2</v>
      </c>
      <c r="F13" s="24">
        <v>2</v>
      </c>
      <c r="G13" s="24">
        <v>1</v>
      </c>
      <c r="H13" s="24"/>
      <c r="I13" s="24">
        <v>2</v>
      </c>
      <c r="J13" s="24"/>
      <c r="K13" s="24">
        <v>2</v>
      </c>
      <c r="L13" s="24"/>
      <c r="M13" s="24">
        <v>2</v>
      </c>
      <c r="N13" s="24"/>
      <c r="O13" s="25">
        <f t="shared" si="0"/>
        <v>11</v>
      </c>
      <c r="P13" s="75">
        <v>16</v>
      </c>
      <c r="Q13" s="24">
        <v>2</v>
      </c>
      <c r="R13" s="24"/>
      <c r="S13" s="24">
        <v>2</v>
      </c>
      <c r="T13" s="24"/>
      <c r="U13" s="25">
        <f t="shared" si="1"/>
        <v>4</v>
      </c>
      <c r="V13" s="119"/>
      <c r="W13" s="75">
        <v>4</v>
      </c>
      <c r="X13" s="26" t="s">
        <v>19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0.25" customHeight="1">
      <c r="A14" s="93"/>
      <c r="B14" s="22" t="s">
        <v>20</v>
      </c>
      <c r="C14" s="23">
        <v>2</v>
      </c>
      <c r="D14" s="24">
        <v>2</v>
      </c>
      <c r="E14" s="24">
        <v>2</v>
      </c>
      <c r="F14" s="24">
        <v>2</v>
      </c>
      <c r="G14" s="24">
        <v>1</v>
      </c>
      <c r="H14" s="24">
        <v>1</v>
      </c>
      <c r="I14" s="24">
        <v>2</v>
      </c>
      <c r="J14" s="24">
        <v>2</v>
      </c>
      <c r="K14" s="24">
        <v>2</v>
      </c>
      <c r="L14" s="24">
        <v>2</v>
      </c>
      <c r="M14" s="24">
        <v>2</v>
      </c>
      <c r="N14" s="24"/>
      <c r="O14" s="25">
        <f t="shared" si="0"/>
        <v>11</v>
      </c>
      <c r="P14" s="119"/>
      <c r="Q14" s="24">
        <v>2</v>
      </c>
      <c r="R14" s="24"/>
      <c r="S14" s="24">
        <v>2</v>
      </c>
      <c r="T14" s="24"/>
      <c r="U14" s="25">
        <f t="shared" si="1"/>
        <v>4</v>
      </c>
      <c r="V14" s="119"/>
      <c r="W14" s="119"/>
      <c r="X14" s="26" t="s">
        <v>19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0.25" customHeight="1">
      <c r="A15" s="94"/>
      <c r="B15" s="13"/>
      <c r="C15" s="2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9">
        <f t="shared" si="0"/>
        <v>0</v>
      </c>
      <c r="P15" s="121"/>
      <c r="Q15" s="16"/>
      <c r="R15" s="16"/>
      <c r="S15" s="16"/>
      <c r="T15" s="16"/>
      <c r="U15" s="29">
        <f t="shared" si="1"/>
        <v>0</v>
      </c>
      <c r="V15" s="121"/>
      <c r="W15" s="121"/>
      <c r="X15" s="30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0.25" customHeight="1">
      <c r="A16" s="92" t="s">
        <v>21</v>
      </c>
      <c r="B16" s="4" t="s">
        <v>22</v>
      </c>
      <c r="C16" s="18">
        <v>5</v>
      </c>
      <c r="D16" s="19"/>
      <c r="E16" s="19">
        <v>5</v>
      </c>
      <c r="F16" s="19"/>
      <c r="G16" s="19">
        <v>5</v>
      </c>
      <c r="H16" s="19"/>
      <c r="I16" s="19">
        <v>5</v>
      </c>
      <c r="J16" s="19"/>
      <c r="K16" s="19">
        <v>4</v>
      </c>
      <c r="L16" s="19"/>
      <c r="M16" s="19">
        <v>6</v>
      </c>
      <c r="N16" s="19"/>
      <c r="O16" s="6">
        <f t="shared" si="0"/>
        <v>30</v>
      </c>
      <c r="P16" s="20">
        <v>24</v>
      </c>
      <c r="Q16" s="19">
        <v>6</v>
      </c>
      <c r="R16" s="19"/>
      <c r="S16" s="19">
        <v>6</v>
      </c>
      <c r="T16" s="19"/>
      <c r="U16" s="6">
        <f t="shared" si="1"/>
        <v>12</v>
      </c>
      <c r="V16" s="106">
        <v>12</v>
      </c>
      <c r="W16" s="20">
        <v>8</v>
      </c>
      <c r="X16" s="21" t="s">
        <v>13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0.25" customHeight="1">
      <c r="A17" s="93"/>
      <c r="B17" s="22" t="s">
        <v>23</v>
      </c>
      <c r="C17" s="23">
        <v>4</v>
      </c>
      <c r="D17" s="24"/>
      <c r="E17" s="24">
        <v>4</v>
      </c>
      <c r="F17" s="24"/>
      <c r="G17" s="24">
        <v>2</v>
      </c>
      <c r="H17" s="24"/>
      <c r="I17" s="24">
        <v>2</v>
      </c>
      <c r="J17" s="24"/>
      <c r="K17" s="24">
        <v>2</v>
      </c>
      <c r="L17" s="24"/>
      <c r="M17" s="24">
        <v>2</v>
      </c>
      <c r="N17" s="24"/>
      <c r="O17" s="25">
        <f t="shared" si="0"/>
        <v>16</v>
      </c>
      <c r="P17" s="75">
        <v>26</v>
      </c>
      <c r="Q17" s="24">
        <v>3</v>
      </c>
      <c r="R17" s="24"/>
      <c r="S17" s="24">
        <v>3</v>
      </c>
      <c r="T17" s="24"/>
      <c r="U17" s="25">
        <f t="shared" si="1"/>
        <v>6</v>
      </c>
      <c r="V17" s="119"/>
      <c r="W17" s="75">
        <v>4</v>
      </c>
      <c r="X17" s="26" t="s">
        <v>13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20.25" customHeight="1">
      <c r="A18" s="93"/>
      <c r="B18" s="22" t="s">
        <v>24</v>
      </c>
      <c r="C18" s="23"/>
      <c r="D18" s="24"/>
      <c r="E18" s="24"/>
      <c r="F18" s="24"/>
      <c r="G18" s="24">
        <v>2</v>
      </c>
      <c r="H18" s="24"/>
      <c r="I18" s="24">
        <v>2</v>
      </c>
      <c r="J18" s="24"/>
      <c r="K18" s="24">
        <v>2</v>
      </c>
      <c r="L18" s="24"/>
      <c r="M18" s="24">
        <v>2</v>
      </c>
      <c r="N18" s="24"/>
      <c r="O18" s="25">
        <f t="shared" si="0"/>
        <v>8</v>
      </c>
      <c r="P18" s="119"/>
      <c r="Q18" s="24">
        <v>3</v>
      </c>
      <c r="R18" s="24"/>
      <c r="S18" s="24">
        <v>3</v>
      </c>
      <c r="T18" s="24"/>
      <c r="U18" s="25">
        <f t="shared" si="1"/>
        <v>6</v>
      </c>
      <c r="V18" s="119"/>
      <c r="W18" s="119"/>
      <c r="X18" s="26" t="s">
        <v>13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20.25" customHeight="1">
      <c r="A19" s="93"/>
      <c r="B19" s="22" t="s">
        <v>25</v>
      </c>
      <c r="C19" s="23"/>
      <c r="D19" s="24"/>
      <c r="E19" s="24"/>
      <c r="F19" s="24"/>
      <c r="G19" s="24">
        <v>2</v>
      </c>
      <c r="H19" s="24"/>
      <c r="I19" s="24">
        <v>2</v>
      </c>
      <c r="J19" s="24"/>
      <c r="K19" s="24">
        <v>2</v>
      </c>
      <c r="L19" s="24"/>
      <c r="M19" s="24">
        <v>2</v>
      </c>
      <c r="N19" s="24"/>
      <c r="O19" s="25">
        <f t="shared" si="0"/>
        <v>8</v>
      </c>
      <c r="P19" s="119"/>
      <c r="Q19" s="24">
        <v>3</v>
      </c>
      <c r="R19" s="24"/>
      <c r="S19" s="24">
        <v>3</v>
      </c>
      <c r="T19" s="24"/>
      <c r="U19" s="25">
        <f t="shared" si="1"/>
        <v>6</v>
      </c>
      <c r="V19" s="119"/>
      <c r="W19" s="119"/>
      <c r="X19" s="26" t="s">
        <v>13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20.25" customHeight="1">
      <c r="A20" s="93"/>
      <c r="B20" s="22" t="s">
        <v>26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 t="shared" si="0"/>
        <v>0</v>
      </c>
      <c r="P20" s="119"/>
      <c r="Q20" s="24"/>
      <c r="R20" s="24"/>
      <c r="S20" s="24"/>
      <c r="T20" s="24"/>
      <c r="U20" s="25">
        <f t="shared" si="1"/>
        <v>0</v>
      </c>
      <c r="V20" s="119"/>
      <c r="W20" s="119"/>
      <c r="X20" s="2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0.25" customHeight="1">
      <c r="A21" s="94"/>
      <c r="B21" s="13" t="s">
        <v>27</v>
      </c>
      <c r="C21" s="2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9">
        <f t="shared" si="0"/>
        <v>0</v>
      </c>
      <c r="P21" s="121"/>
      <c r="Q21" s="16"/>
      <c r="R21" s="16"/>
      <c r="S21" s="16"/>
      <c r="T21" s="16"/>
      <c r="U21" s="29">
        <f t="shared" si="1"/>
        <v>0</v>
      </c>
      <c r="V21" s="121"/>
      <c r="W21" s="121"/>
      <c r="X21" s="30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0.25" customHeight="1">
      <c r="A22" s="92" t="s">
        <v>28</v>
      </c>
      <c r="B22" s="4" t="s">
        <v>29</v>
      </c>
      <c r="C22" s="18"/>
      <c r="D22" s="19"/>
      <c r="E22" s="19">
        <v>1</v>
      </c>
      <c r="F22" s="19">
        <v>1</v>
      </c>
      <c r="G22" s="19">
        <v>2</v>
      </c>
      <c r="H22" s="19"/>
      <c r="I22" s="19">
        <v>2</v>
      </c>
      <c r="J22" s="19"/>
      <c r="K22" s="19">
        <v>2</v>
      </c>
      <c r="L22" s="19"/>
      <c r="M22" s="19">
        <v>3</v>
      </c>
      <c r="N22" s="19"/>
      <c r="O22" s="6">
        <f t="shared" si="0"/>
        <v>10</v>
      </c>
      <c r="P22" s="20">
        <v>12</v>
      </c>
      <c r="Q22" s="19">
        <v>3</v>
      </c>
      <c r="R22" s="19"/>
      <c r="S22" s="19">
        <v>3</v>
      </c>
      <c r="T22" s="19"/>
      <c r="U22" s="6">
        <f t="shared" si="1"/>
        <v>6</v>
      </c>
      <c r="V22" s="108">
        <v>4</v>
      </c>
      <c r="W22" s="20">
        <v>4</v>
      </c>
      <c r="X22" s="21" t="s">
        <v>13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20.25" customHeight="1">
      <c r="A23" s="93"/>
      <c r="B23" s="22" t="s">
        <v>30</v>
      </c>
      <c r="C23" s="23">
        <v>2</v>
      </c>
      <c r="D23" s="24">
        <v>2</v>
      </c>
      <c r="E23" s="24"/>
      <c r="F23" s="24"/>
      <c r="G23" s="24">
        <v>2</v>
      </c>
      <c r="H23" s="24">
        <v>2</v>
      </c>
      <c r="I23" s="24"/>
      <c r="J23" s="24"/>
      <c r="K23" s="24"/>
      <c r="L23" s="24"/>
      <c r="M23" s="24">
        <v>2</v>
      </c>
      <c r="N23" s="24">
        <v>2</v>
      </c>
      <c r="O23" s="25">
        <f t="shared" si="0"/>
        <v>6</v>
      </c>
      <c r="P23" s="75">
        <v>12</v>
      </c>
      <c r="Q23" s="24"/>
      <c r="R23" s="24"/>
      <c r="S23" s="24"/>
      <c r="T23" s="24"/>
      <c r="U23" s="25">
        <f t="shared" si="1"/>
        <v>0</v>
      </c>
      <c r="V23" s="119"/>
      <c r="W23" s="31"/>
      <c r="X23" s="2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0.25" customHeight="1">
      <c r="A24" s="93"/>
      <c r="B24" s="22" t="s">
        <v>31</v>
      </c>
      <c r="C24" s="23"/>
      <c r="D24" s="24"/>
      <c r="E24" s="24">
        <v>1</v>
      </c>
      <c r="F24" s="24">
        <v>1</v>
      </c>
      <c r="G24" s="24"/>
      <c r="H24" s="24"/>
      <c r="I24" s="24"/>
      <c r="J24" s="24"/>
      <c r="K24" s="24">
        <v>2</v>
      </c>
      <c r="L24" s="24">
        <v>2</v>
      </c>
      <c r="M24" s="24"/>
      <c r="N24" s="24"/>
      <c r="O24" s="25">
        <f t="shared" si="0"/>
        <v>3</v>
      </c>
      <c r="P24" s="120"/>
      <c r="Q24" s="24"/>
      <c r="R24" s="24"/>
      <c r="S24" s="24"/>
      <c r="T24" s="24"/>
      <c r="U24" s="25">
        <f t="shared" si="1"/>
        <v>0</v>
      </c>
      <c r="V24" s="120"/>
      <c r="W24" s="31"/>
      <c r="X24" s="2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0.25" customHeight="1">
      <c r="A25" s="93"/>
      <c r="B25" s="22" t="s">
        <v>32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f t="shared" si="0"/>
        <v>0</v>
      </c>
      <c r="P25" s="75">
        <v>12</v>
      </c>
      <c r="Q25" s="24"/>
      <c r="R25" s="24"/>
      <c r="S25" s="24"/>
      <c r="T25" s="24"/>
      <c r="U25" s="25">
        <f t="shared" si="1"/>
        <v>0</v>
      </c>
      <c r="V25" s="75">
        <v>4</v>
      </c>
      <c r="W25" s="75">
        <v>4</v>
      </c>
      <c r="X25" s="2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0.25" customHeight="1">
      <c r="A26" s="93"/>
      <c r="B26" s="22" t="s">
        <v>33</v>
      </c>
      <c r="C26" s="23">
        <v>2</v>
      </c>
      <c r="D26" s="24">
        <v>2</v>
      </c>
      <c r="E26" s="24">
        <v>2</v>
      </c>
      <c r="F26" s="24"/>
      <c r="G26" s="24">
        <v>2</v>
      </c>
      <c r="H26" s="24"/>
      <c r="I26" s="24">
        <v>2</v>
      </c>
      <c r="J26" s="24"/>
      <c r="K26" s="24">
        <v>2</v>
      </c>
      <c r="L26" s="24"/>
      <c r="M26" s="24">
        <v>2</v>
      </c>
      <c r="N26" s="24"/>
      <c r="O26" s="25">
        <f t="shared" si="0"/>
        <v>12</v>
      </c>
      <c r="P26" s="119"/>
      <c r="Q26" s="24">
        <v>2</v>
      </c>
      <c r="R26" s="24"/>
      <c r="S26" s="24">
        <v>2</v>
      </c>
      <c r="T26" s="24"/>
      <c r="U26" s="25">
        <f t="shared" si="1"/>
        <v>4</v>
      </c>
      <c r="V26" s="119"/>
      <c r="W26" s="119"/>
      <c r="X26" s="26" t="s">
        <v>19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0.25" customHeight="1">
      <c r="A27" s="94"/>
      <c r="B27" s="13"/>
      <c r="C27" s="2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9">
        <f t="shared" si="0"/>
        <v>0</v>
      </c>
      <c r="P27" s="121"/>
      <c r="Q27" s="16"/>
      <c r="R27" s="16"/>
      <c r="S27" s="16"/>
      <c r="T27" s="16"/>
      <c r="U27" s="29">
        <f t="shared" si="1"/>
        <v>0</v>
      </c>
      <c r="V27" s="121"/>
      <c r="W27" s="121"/>
      <c r="X27" s="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0.25" customHeight="1">
      <c r="A28" s="32" t="s">
        <v>34</v>
      </c>
      <c r="B28" s="33" t="s">
        <v>35</v>
      </c>
      <c r="C28" s="34">
        <v>2</v>
      </c>
      <c r="D28" s="122">
        <v>2</v>
      </c>
      <c r="E28" s="122">
        <v>2</v>
      </c>
      <c r="F28" s="122">
        <v>2</v>
      </c>
      <c r="G28" s="122">
        <v>2</v>
      </c>
      <c r="H28" s="122">
        <v>2</v>
      </c>
      <c r="I28" s="122">
        <v>2</v>
      </c>
      <c r="J28" s="122">
        <v>2</v>
      </c>
      <c r="K28" s="122">
        <v>2</v>
      </c>
      <c r="L28" s="122">
        <v>2</v>
      </c>
      <c r="M28" s="122">
        <v>2</v>
      </c>
      <c r="N28" s="122"/>
      <c r="O28" s="35">
        <f t="shared" si="0"/>
        <v>12</v>
      </c>
      <c r="P28" s="36">
        <v>12</v>
      </c>
      <c r="Q28" s="122">
        <v>2</v>
      </c>
      <c r="R28" s="122"/>
      <c r="S28" s="122">
        <v>2</v>
      </c>
      <c r="T28" s="122"/>
      <c r="U28" s="35">
        <f t="shared" si="1"/>
        <v>4</v>
      </c>
      <c r="V28" s="36">
        <v>4</v>
      </c>
      <c r="W28" s="36">
        <v>4</v>
      </c>
      <c r="X28" s="26" t="s">
        <v>36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0.25" customHeight="1">
      <c r="A29" s="12"/>
      <c r="B29" s="13" t="s">
        <v>37</v>
      </c>
      <c r="C29" s="28"/>
      <c r="D29" s="16"/>
      <c r="E29" s="16"/>
      <c r="F29" s="16"/>
      <c r="G29" s="16">
        <v>1</v>
      </c>
      <c r="H29" s="16"/>
      <c r="I29" s="16">
        <v>1</v>
      </c>
      <c r="J29" s="16"/>
      <c r="K29" s="16">
        <v>1</v>
      </c>
      <c r="L29" s="16"/>
      <c r="M29" s="16"/>
      <c r="N29" s="16"/>
      <c r="O29" s="29">
        <f t="shared" si="0"/>
        <v>3</v>
      </c>
      <c r="P29" s="37"/>
      <c r="Q29" s="16"/>
      <c r="R29" s="16"/>
      <c r="S29" s="16"/>
      <c r="T29" s="16"/>
      <c r="U29" s="29">
        <f t="shared" si="1"/>
        <v>0</v>
      </c>
      <c r="V29" s="38"/>
      <c r="W29" s="38"/>
      <c r="X29" s="30"/>
      <c r="Y29" s="2"/>
      <c r="Z29" s="2"/>
      <c r="AA29" s="39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0.25" customHeight="1">
      <c r="A30" s="91" t="s">
        <v>4</v>
      </c>
      <c r="B30" s="77"/>
      <c r="C30" s="40">
        <f t="shared" ref="C30:N30" si="2">SUM(C6:C29)</f>
        <v>32</v>
      </c>
      <c r="D30" s="40">
        <f t="shared" si="2"/>
        <v>18</v>
      </c>
      <c r="E30" s="40">
        <f t="shared" si="2"/>
        <v>32</v>
      </c>
      <c r="F30" s="40">
        <f t="shared" si="2"/>
        <v>16</v>
      </c>
      <c r="G30" s="40">
        <f t="shared" si="2"/>
        <v>36</v>
      </c>
      <c r="H30" s="40">
        <f t="shared" si="2"/>
        <v>14</v>
      </c>
      <c r="I30" s="40">
        <f t="shared" si="2"/>
        <v>36</v>
      </c>
      <c r="J30" s="40">
        <f t="shared" si="2"/>
        <v>13</v>
      </c>
      <c r="K30" s="40">
        <f t="shared" si="2"/>
        <v>36</v>
      </c>
      <c r="L30" s="40">
        <f t="shared" si="2"/>
        <v>14</v>
      </c>
      <c r="M30" s="40">
        <f t="shared" si="2"/>
        <v>38</v>
      </c>
      <c r="N30" s="40">
        <f t="shared" si="2"/>
        <v>10</v>
      </c>
      <c r="O30" s="41">
        <f>SUM(O7:O29)</f>
        <v>210</v>
      </c>
      <c r="P30" s="42">
        <v>196</v>
      </c>
      <c r="Q30" s="41">
        <f t="shared" ref="Q30:T30" si="3">SUM(Q6:Q29)</f>
        <v>39</v>
      </c>
      <c r="R30" s="41">
        <f t="shared" si="3"/>
        <v>8</v>
      </c>
      <c r="S30" s="41">
        <f t="shared" si="3"/>
        <v>39</v>
      </c>
      <c r="T30" s="41">
        <f t="shared" si="3"/>
        <v>8</v>
      </c>
      <c r="U30" s="41">
        <f>SUM(U7:U29)</f>
        <v>78</v>
      </c>
      <c r="V30" s="42">
        <f>SUM(V6:V28)</f>
        <v>44</v>
      </c>
      <c r="W30" s="42">
        <v>70</v>
      </c>
      <c r="X30" s="4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0.25" customHeight="1">
      <c r="A31" s="91" t="s">
        <v>38</v>
      </c>
      <c r="B31" s="77"/>
      <c r="C31" s="89">
        <f>IF(C30=0,0,D30/C30)</f>
        <v>0.5625</v>
      </c>
      <c r="D31" s="90"/>
      <c r="E31" s="89">
        <f>IF(E30=0,0,F30/E30)</f>
        <v>0.5</v>
      </c>
      <c r="F31" s="90"/>
      <c r="G31" s="89">
        <f>IF(G30=0,0,H30/G30)</f>
        <v>0.3888888888888889</v>
      </c>
      <c r="H31" s="90"/>
      <c r="I31" s="89">
        <f>IF(I30=0,0,J30/I30)</f>
        <v>0.3611111111111111</v>
      </c>
      <c r="J31" s="90"/>
      <c r="K31" s="89">
        <f>IF(K30=0,0,L30/K30)</f>
        <v>0.3888888888888889</v>
      </c>
      <c r="L31" s="90"/>
      <c r="M31" s="89">
        <f>IF(M30=0,0,N30/M30)</f>
        <v>0.26315789473684209</v>
      </c>
      <c r="N31" s="107"/>
      <c r="O31" s="44">
        <f>AVERAGE(C31:N31)</f>
        <v>0.41075779727095513</v>
      </c>
      <c r="P31" s="45"/>
      <c r="Q31" s="89">
        <f>IF(Q30=0,0,R30/Q30)</f>
        <v>0.20512820512820512</v>
      </c>
      <c r="R31" s="90"/>
      <c r="S31" s="89">
        <f>IF(S30=0,0,T30/S30)</f>
        <v>0.20512820512820512</v>
      </c>
      <c r="T31" s="107"/>
      <c r="U31" s="46">
        <f>AVERAGE(Q31:T31)</f>
        <v>0.20512820512820512</v>
      </c>
      <c r="V31" s="123"/>
      <c r="W31" s="45"/>
      <c r="X31" s="4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0.25" customHeight="1">
      <c r="A32" s="4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48"/>
      <c r="Q32" s="49"/>
      <c r="R32" s="49"/>
      <c r="S32" s="49"/>
      <c r="T32" s="49"/>
      <c r="U32" s="49"/>
      <c r="V32" s="48"/>
      <c r="W32" s="48"/>
      <c r="X32" s="5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0.25" customHeight="1">
      <c r="A33" s="91" t="s">
        <v>39</v>
      </c>
      <c r="B33" s="77"/>
      <c r="C33" s="49"/>
      <c r="D33" s="52"/>
      <c r="E33" s="49"/>
      <c r="F33" s="52"/>
      <c r="G33" s="49"/>
      <c r="H33" s="52"/>
      <c r="I33" s="49"/>
      <c r="J33" s="52"/>
      <c r="K33" s="49"/>
      <c r="L33" s="52"/>
      <c r="M33" s="49"/>
      <c r="N33" s="49"/>
      <c r="O33" s="76" t="s">
        <v>4</v>
      </c>
      <c r="P33" s="77"/>
      <c r="Q33" s="49"/>
      <c r="R33" s="52"/>
      <c r="S33" s="49"/>
      <c r="T33" s="49"/>
      <c r="U33" s="89" t="s">
        <v>4</v>
      </c>
      <c r="V33" s="107"/>
      <c r="W33" s="77"/>
      <c r="X33" s="5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0.25" customHeight="1">
      <c r="A34" s="92" t="s">
        <v>40</v>
      </c>
      <c r="B34" s="4" t="s">
        <v>41</v>
      </c>
      <c r="C34" s="18"/>
      <c r="D34" s="19"/>
      <c r="E34" s="19"/>
      <c r="F34" s="19"/>
      <c r="G34" s="19"/>
      <c r="H34" s="19"/>
      <c r="I34" s="19"/>
      <c r="J34" s="19"/>
      <c r="K34" s="19">
        <v>2</v>
      </c>
      <c r="L34" s="19">
        <v>2</v>
      </c>
      <c r="M34" s="19"/>
      <c r="N34" s="54"/>
      <c r="O34" s="78">
        <f t="shared" ref="O34:O43" si="4">SUM(C34,E34,G34,I34,K34,M34)</f>
        <v>2</v>
      </c>
      <c r="P34" s="79"/>
      <c r="Q34" s="18">
        <v>2</v>
      </c>
      <c r="R34" s="19">
        <v>2</v>
      </c>
      <c r="S34" s="19"/>
      <c r="T34" s="54"/>
      <c r="U34" s="78">
        <f t="shared" ref="U34:U43" si="5">SUM(Q34,S34)</f>
        <v>2</v>
      </c>
      <c r="V34" s="109"/>
      <c r="W34" s="79"/>
      <c r="X34" s="5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0.25" customHeight="1">
      <c r="A35" s="93"/>
      <c r="B35" s="22" t="s">
        <v>42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56"/>
      <c r="O35" s="73">
        <f t="shared" si="4"/>
        <v>0</v>
      </c>
      <c r="P35" s="74"/>
      <c r="Q35" s="23"/>
      <c r="R35" s="24"/>
      <c r="S35" s="24"/>
      <c r="T35" s="56"/>
      <c r="U35" s="73">
        <f t="shared" si="5"/>
        <v>0</v>
      </c>
      <c r="V35" s="82"/>
      <c r="W35" s="74"/>
      <c r="X35" s="5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0.25" customHeight="1">
      <c r="A36" s="93"/>
      <c r="B36" s="22" t="s">
        <v>43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56"/>
      <c r="O36" s="73">
        <f t="shared" si="4"/>
        <v>0</v>
      </c>
      <c r="P36" s="74"/>
      <c r="Q36" s="23"/>
      <c r="R36" s="24"/>
      <c r="S36" s="24">
        <v>2</v>
      </c>
      <c r="T36" s="56">
        <v>2</v>
      </c>
      <c r="U36" s="73">
        <f t="shared" si="5"/>
        <v>2</v>
      </c>
      <c r="V36" s="82"/>
      <c r="W36" s="74"/>
      <c r="X36" s="5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0.25" customHeight="1">
      <c r="A37" s="93"/>
      <c r="B37" s="22" t="s">
        <v>44</v>
      </c>
      <c r="C37" s="23"/>
      <c r="D37" s="24"/>
      <c r="E37" s="24"/>
      <c r="F37" s="24"/>
      <c r="G37" s="24">
        <v>2</v>
      </c>
      <c r="H37" s="24">
        <v>2</v>
      </c>
      <c r="I37" s="24">
        <v>2</v>
      </c>
      <c r="J37" s="24">
        <v>2</v>
      </c>
      <c r="K37" s="24">
        <v>2</v>
      </c>
      <c r="L37" s="24">
        <v>2</v>
      </c>
      <c r="M37" s="24"/>
      <c r="N37" s="56"/>
      <c r="O37" s="73">
        <f t="shared" si="4"/>
        <v>6</v>
      </c>
      <c r="P37" s="74"/>
      <c r="Q37" s="23"/>
      <c r="R37" s="24"/>
      <c r="S37" s="24"/>
      <c r="T37" s="56"/>
      <c r="U37" s="73">
        <f t="shared" si="5"/>
        <v>0</v>
      </c>
      <c r="V37" s="82"/>
      <c r="W37" s="74"/>
      <c r="X37" s="5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0.25" customHeight="1">
      <c r="A38" s="93"/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56"/>
      <c r="O38" s="73">
        <f t="shared" si="4"/>
        <v>0</v>
      </c>
      <c r="P38" s="74"/>
      <c r="Q38" s="23"/>
      <c r="R38" s="24"/>
      <c r="S38" s="24"/>
      <c r="T38" s="56"/>
      <c r="U38" s="73">
        <f t="shared" si="5"/>
        <v>0</v>
      </c>
      <c r="V38" s="82"/>
      <c r="W38" s="74"/>
      <c r="X38" s="5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0.25" customHeight="1">
      <c r="A39" s="93"/>
      <c r="B39" s="2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56"/>
      <c r="O39" s="73">
        <f t="shared" si="4"/>
        <v>0</v>
      </c>
      <c r="P39" s="74"/>
      <c r="Q39" s="23"/>
      <c r="R39" s="24"/>
      <c r="S39" s="24"/>
      <c r="T39" s="56"/>
      <c r="U39" s="73">
        <f t="shared" si="5"/>
        <v>0</v>
      </c>
      <c r="V39" s="82"/>
      <c r="W39" s="74"/>
      <c r="X39" s="5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4.75" customHeight="1">
      <c r="A40" s="93"/>
      <c r="B40" s="22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56"/>
      <c r="O40" s="73">
        <f t="shared" si="4"/>
        <v>0</v>
      </c>
      <c r="P40" s="74"/>
      <c r="Q40" s="23"/>
      <c r="R40" s="24"/>
      <c r="S40" s="24"/>
      <c r="T40" s="56"/>
      <c r="U40" s="73">
        <f t="shared" si="5"/>
        <v>0</v>
      </c>
      <c r="V40" s="82"/>
      <c r="W40" s="74"/>
      <c r="X40" s="5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0.25" customHeight="1">
      <c r="A41" s="94"/>
      <c r="B41" s="13"/>
      <c r="C41" s="2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8"/>
      <c r="O41" s="80">
        <f t="shared" si="4"/>
        <v>0</v>
      </c>
      <c r="P41" s="81"/>
      <c r="Q41" s="28"/>
      <c r="R41" s="16"/>
      <c r="S41" s="16"/>
      <c r="T41" s="58"/>
      <c r="U41" s="83">
        <f t="shared" si="5"/>
        <v>0</v>
      </c>
      <c r="V41" s="84"/>
      <c r="W41" s="85"/>
      <c r="X41" s="59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0.25" customHeight="1">
      <c r="A42" s="91" t="s">
        <v>4</v>
      </c>
      <c r="B42" s="77"/>
      <c r="C42" s="60">
        <f t="shared" ref="C42:N42" si="6">SUM(C34:C41)</f>
        <v>0</v>
      </c>
      <c r="D42" s="61">
        <f t="shared" si="6"/>
        <v>0</v>
      </c>
      <c r="E42" s="61">
        <f t="shared" si="6"/>
        <v>0</v>
      </c>
      <c r="F42" s="61">
        <f t="shared" si="6"/>
        <v>0</v>
      </c>
      <c r="G42" s="61">
        <f t="shared" si="6"/>
        <v>2</v>
      </c>
      <c r="H42" s="61">
        <f t="shared" si="6"/>
        <v>2</v>
      </c>
      <c r="I42" s="61">
        <f t="shared" si="6"/>
        <v>2</v>
      </c>
      <c r="J42" s="61">
        <f t="shared" si="6"/>
        <v>2</v>
      </c>
      <c r="K42" s="61">
        <f t="shared" si="6"/>
        <v>4</v>
      </c>
      <c r="L42" s="61">
        <f t="shared" si="6"/>
        <v>4</v>
      </c>
      <c r="M42" s="61">
        <f t="shared" si="6"/>
        <v>0</v>
      </c>
      <c r="N42" s="62">
        <f t="shared" si="6"/>
        <v>0</v>
      </c>
      <c r="O42" s="91">
        <f t="shared" si="4"/>
        <v>8</v>
      </c>
      <c r="P42" s="77"/>
      <c r="Q42" s="63">
        <f t="shared" ref="Q42:T42" si="7">SUM(Q34:Q41)</f>
        <v>2</v>
      </c>
      <c r="R42" s="124">
        <f t="shared" si="7"/>
        <v>2</v>
      </c>
      <c r="S42" s="124">
        <f t="shared" si="7"/>
        <v>2</v>
      </c>
      <c r="T42" s="64">
        <f t="shared" si="7"/>
        <v>2</v>
      </c>
      <c r="U42" s="91">
        <f t="shared" si="5"/>
        <v>4</v>
      </c>
      <c r="V42" s="107"/>
      <c r="W42" s="77"/>
      <c r="X42" s="6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0.25" customHeight="1">
      <c r="A43" s="125" t="s">
        <v>45</v>
      </c>
      <c r="B43" s="86"/>
      <c r="C43" s="66">
        <f>C30+C42</f>
        <v>32</v>
      </c>
      <c r="D43" s="45"/>
      <c r="E43" s="66">
        <f>E30+E42</f>
        <v>32</v>
      </c>
      <c r="F43" s="45"/>
      <c r="G43" s="66">
        <f>G30+G42</f>
        <v>38</v>
      </c>
      <c r="H43" s="45"/>
      <c r="I43" s="66">
        <f>I30+I42</f>
        <v>38</v>
      </c>
      <c r="J43" s="45"/>
      <c r="K43" s="66">
        <f>K30+K42</f>
        <v>40</v>
      </c>
      <c r="L43" s="45"/>
      <c r="M43" s="66">
        <f>M30+M42</f>
        <v>38</v>
      </c>
      <c r="N43" s="67"/>
      <c r="O43" s="91">
        <f t="shared" si="4"/>
        <v>218</v>
      </c>
      <c r="P43" s="77"/>
      <c r="Q43" s="66">
        <f>Q30+Q42</f>
        <v>41</v>
      </c>
      <c r="R43" s="45"/>
      <c r="S43" s="66">
        <f>S30+S42</f>
        <v>41</v>
      </c>
      <c r="T43" s="67"/>
      <c r="U43" s="91">
        <f t="shared" si="5"/>
        <v>82</v>
      </c>
      <c r="V43" s="107"/>
      <c r="W43" s="77"/>
      <c r="X43" s="6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0.25" customHeight="1">
      <c r="A44" s="87" t="s">
        <v>46</v>
      </c>
      <c r="B44" s="88"/>
      <c r="C44" s="126" t="s">
        <v>47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110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8" customHeight="1">
      <c r="A45" s="127"/>
      <c r="B45" s="128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11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8" customHeight="1">
      <c r="A46" s="129"/>
      <c r="B46" s="130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11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8" customHeight="1">
      <c r="A47" s="128"/>
      <c r="B47" s="128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8" customHeight="1">
      <c r="A48" s="113" t="s">
        <v>48</v>
      </c>
      <c r="B48" s="96"/>
      <c r="C48" s="69" t="s">
        <v>49</v>
      </c>
      <c r="D48" s="114" t="s">
        <v>50</v>
      </c>
      <c r="E48" s="96"/>
      <c r="F48" s="96"/>
      <c r="G48" s="96"/>
      <c r="H48" s="115" t="s">
        <v>51</v>
      </c>
      <c r="I48" s="96"/>
      <c r="J48" s="96"/>
      <c r="K48" s="2"/>
      <c r="L48" s="2"/>
      <c r="M48" s="2"/>
      <c r="N48" s="2"/>
      <c r="O48" s="3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8" customHeight="1">
      <c r="A49" s="68"/>
      <c r="B49" s="68"/>
      <c r="C49" s="2"/>
      <c r="D49" s="70"/>
      <c r="E49" s="70"/>
      <c r="F49" s="70"/>
      <c r="G49" s="70"/>
      <c r="H49" s="71"/>
      <c r="I49" s="71"/>
      <c r="J49" s="71"/>
      <c r="K49" s="2"/>
      <c r="L49" s="2"/>
      <c r="M49" s="2"/>
      <c r="N49" s="2"/>
      <c r="O49" s="3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8" customHeight="1">
      <c r="A50" s="113"/>
      <c r="B50" s="9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8" customHeight="1">
      <c r="A51" s="2" t="s">
        <v>52</v>
      </c>
      <c r="B51" s="72" t="s">
        <v>53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8" customHeight="1">
      <c r="A53" s="132" t="s">
        <v>54</v>
      </c>
      <c r="B53" s="9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8" customHeight="1">
      <c r="A54" s="2" t="s">
        <v>3</v>
      </c>
      <c r="B54" s="95" t="s">
        <v>55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8" customHeight="1">
      <c r="A55" s="2" t="s">
        <v>56</v>
      </c>
      <c r="B55" s="95" t="s">
        <v>57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8" customHeight="1">
      <c r="A56" s="2" t="s">
        <v>58</v>
      </c>
      <c r="B56" s="95" t="s">
        <v>59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8" customHeight="1">
      <c r="A57" s="2" t="s">
        <v>5</v>
      </c>
      <c r="B57" s="95" t="s">
        <v>60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8" customHeight="1">
      <c r="A58" s="2" t="s">
        <v>6</v>
      </c>
      <c r="B58" s="95" t="s">
        <v>61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8" customHeight="1">
      <c r="A59" s="2" t="s">
        <v>36</v>
      </c>
      <c r="B59" s="95" t="s">
        <v>62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8" customHeight="1">
      <c r="A60" s="2" t="s">
        <v>13</v>
      </c>
      <c r="B60" s="95" t="s">
        <v>63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8" customHeight="1">
      <c r="A61" s="2" t="s">
        <v>19</v>
      </c>
      <c r="B61" s="95" t="s">
        <v>64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8" customHeight="1">
      <c r="A62" s="2"/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8" customHeight="1">
      <c r="A63" s="97" t="s">
        <v>65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8" customHeight="1">
      <c r="A64" s="2"/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8" customHeight="1">
      <c r="A65" s="2"/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9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9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9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9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9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9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9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9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9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9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9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9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9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9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9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9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9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9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9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9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9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9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9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9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9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9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9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9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9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9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9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9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9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9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9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9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9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9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9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9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9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9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9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9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9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9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9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9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9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9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9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9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9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9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9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9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9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9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9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9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9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9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9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9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9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9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9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9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9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9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9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9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9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9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8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9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8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9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8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9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8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9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8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9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8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9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8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9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8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9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8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9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8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9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8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8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9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8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9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8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9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8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9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8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9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8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9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8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9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8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9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8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9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8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9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8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9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8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9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8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9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8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9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8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9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8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9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8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9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8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9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8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9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8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9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8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9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8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9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8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9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8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9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8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9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8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9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8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9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8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9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8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8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9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8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9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8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9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8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9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8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9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8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9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8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9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8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9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8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9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8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9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8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9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8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9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8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8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9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8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9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8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9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8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9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8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9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8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9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8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9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8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9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8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9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8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9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8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9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8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9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8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9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8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9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8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9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8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9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8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9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8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9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8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9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8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9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8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9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8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9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8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9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8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9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8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9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8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9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8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9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8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9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8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9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8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9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8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9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8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9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8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9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8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9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8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9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8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9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8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9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8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9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8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9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8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9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8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9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8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9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8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9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8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9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8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9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8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9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8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9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8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9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8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9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8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9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8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9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8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9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8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9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8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9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8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9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8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9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8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9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8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9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8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9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8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9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8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9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8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9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8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9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8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9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8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9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8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9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8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9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8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9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8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9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8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9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8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9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8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9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18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9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18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9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18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9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18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9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18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9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18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9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18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9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18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9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18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9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18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9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18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9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18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9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18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9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18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9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18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9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18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9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18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9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18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9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8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9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8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9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8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9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8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9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8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9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8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9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18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9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18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9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18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9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18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9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18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9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18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9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18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9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18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9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18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9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18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9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18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9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18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9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18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9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18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9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18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9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18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9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18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9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18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9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18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9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18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9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18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9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18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9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18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9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18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9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18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9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18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9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18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9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18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9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18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9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18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9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18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9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18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9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18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9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18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9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18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9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18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9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18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9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18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9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18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9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18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9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18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9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18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9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18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9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18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9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ht="18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9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ht="18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9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ht="18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9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ht="18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9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ht="18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9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ht="18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9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ht="18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9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ht="18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9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ht="18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9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ht="18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9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ht="18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9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ht="18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9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ht="18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9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ht="18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9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18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9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18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9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18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9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18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9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18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9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18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9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18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9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18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9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18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9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18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9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18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9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18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9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18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9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18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9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18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9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18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9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18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9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18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9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18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9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18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9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18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9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18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9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18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9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18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9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18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9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18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9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18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9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18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9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18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9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18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9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18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9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18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9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18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9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18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9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18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9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18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9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18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9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18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9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18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9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18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9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18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9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18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9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18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9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18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9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18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9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18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9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18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9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18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9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18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9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18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9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18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9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18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9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18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9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18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9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18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9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18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9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18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9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18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9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18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9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18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9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18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9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18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9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18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9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18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9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18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9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18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9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18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9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18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9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18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9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18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9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18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9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18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9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18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9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18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9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18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9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18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9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18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9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18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9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18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9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18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9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18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9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18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9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18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9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18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9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18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9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18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9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18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9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18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9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18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9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18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9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18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9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18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9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18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9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18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9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18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9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18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9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18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9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18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9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18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9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18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9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18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9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18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9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18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9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18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9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18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9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18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9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18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9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18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9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18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9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18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9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18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9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18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9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18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9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18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9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18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9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18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9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18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9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18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9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18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9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18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9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18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9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18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9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18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9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18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9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18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9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18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9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18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9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18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9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18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9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18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9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18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9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18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9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18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9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18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9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18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9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18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9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18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9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18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9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18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9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18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9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18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9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18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9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18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9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18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9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18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9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18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9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18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9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18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9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18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9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18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9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18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9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18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9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18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9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18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9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18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9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18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9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18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9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18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9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18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9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18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9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18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9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18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9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18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9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18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9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18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9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18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9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18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9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18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9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18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9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18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9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18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9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18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9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18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9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18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9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18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9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18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9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18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9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18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9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18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9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18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9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18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9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18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9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18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9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18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9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18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9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18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9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18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9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18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9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18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9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18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9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18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9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18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9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18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9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18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9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18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9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18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9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18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9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18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9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18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9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18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9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18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9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18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9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18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9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18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9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18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9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18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9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18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9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18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9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18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9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18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9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18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9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18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9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18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9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18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9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18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9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18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9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18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9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18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9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18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9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18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9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18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9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18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9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18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9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18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9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18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9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18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9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18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9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18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9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18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9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18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9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18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9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18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9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18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9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18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9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18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9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18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9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18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9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18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9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18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9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18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9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18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9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18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9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18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9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18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9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18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9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18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9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18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9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18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9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18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9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18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9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18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9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18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9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18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9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18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9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18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9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18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9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18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9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18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9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18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9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18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9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18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9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18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9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18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9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18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9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18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9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18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9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18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9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18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9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18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9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18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9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18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9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18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9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18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9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18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9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18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9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18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9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18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9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18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9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18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9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18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9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18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9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18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9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18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9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18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9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18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9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18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9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18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9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18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9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18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9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18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9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18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9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18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9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18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9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18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9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18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9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18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9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18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9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18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9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18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9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18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9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18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9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18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9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18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9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18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9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18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9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18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9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18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9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18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9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18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9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18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9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18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9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18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9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18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9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18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9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18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9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18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9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18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9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18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9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18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9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18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9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18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9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18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9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18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9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18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9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18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9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18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9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18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9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18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9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18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9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18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9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18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9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18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9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18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9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18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9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18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9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18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9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18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9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18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9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18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9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18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9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18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9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18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9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18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9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18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9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18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9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18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9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18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9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18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9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18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9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18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9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18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9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18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9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18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9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18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9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18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9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18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9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18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9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18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9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18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9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18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9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18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9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18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9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18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9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18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9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18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9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18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9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18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9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18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9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18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9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18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9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18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9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18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9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18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9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18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9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18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9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18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9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18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9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18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9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18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9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18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9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18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9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18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9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18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9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18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9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18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9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18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9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18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9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18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9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18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9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18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9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18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9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18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9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18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9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18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9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18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9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18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9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18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9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18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9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18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9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18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9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18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9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18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9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18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9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18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9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18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9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18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9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18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9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18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9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18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9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18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9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18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9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18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9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18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9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18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9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18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9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18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9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18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9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18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9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18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9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18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9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18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9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18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9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18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9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18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9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18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9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18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9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18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9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18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9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18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9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18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9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18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39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18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39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18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39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18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39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18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39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18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39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18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39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18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39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18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39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18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39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18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39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18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39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18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39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18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39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18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39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18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39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18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39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18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39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18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39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18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39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18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39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18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39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18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39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18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39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18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39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18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39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18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39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18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39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18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39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18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39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18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39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18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39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18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39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18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39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18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39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18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39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18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9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18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39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18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39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18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39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18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39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18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39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18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39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18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39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18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39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18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39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18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39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18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39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18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39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18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39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18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39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18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39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18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39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18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9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18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39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18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9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18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39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18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39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18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39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18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39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18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39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18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39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18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39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18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39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18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39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18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39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18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39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18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39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18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39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18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39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18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39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18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39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18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39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18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39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18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39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18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39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18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39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18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39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18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39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18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39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18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39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18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9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18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39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18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9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18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39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18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39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18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39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18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39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18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39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18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39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18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39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18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39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18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39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18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39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18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39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18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39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18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39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18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9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18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39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18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39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18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39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18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39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18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39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18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39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18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39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18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39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18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39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18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39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18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39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18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39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18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39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18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39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18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39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18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39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18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39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18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39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18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39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18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39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18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9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18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9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18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9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18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9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18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9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18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9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18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9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18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9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18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9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18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9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18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9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18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9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18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9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18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9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18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9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18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9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18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9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18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9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18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9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18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9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18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9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18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9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18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9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18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9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18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</sheetData>
  <mergeCells count="84">
    <mergeCell ref="U35:W35"/>
    <mergeCell ref="U42:W42"/>
    <mergeCell ref="U43:W43"/>
    <mergeCell ref="C44:X46"/>
    <mergeCell ref="A48:B48"/>
    <mergeCell ref="D48:G48"/>
    <mergeCell ref="H48:J48"/>
    <mergeCell ref="V22:V24"/>
    <mergeCell ref="V25:V27"/>
    <mergeCell ref="W25:W27"/>
    <mergeCell ref="U33:W33"/>
    <mergeCell ref="U34:W34"/>
    <mergeCell ref="S31:T31"/>
    <mergeCell ref="G5:H5"/>
    <mergeCell ref="I5:J5"/>
    <mergeCell ref="A7:A15"/>
    <mergeCell ref="A16:A21"/>
    <mergeCell ref="A22:A27"/>
    <mergeCell ref="A30:B30"/>
    <mergeCell ref="A31:B31"/>
    <mergeCell ref="G31:H31"/>
    <mergeCell ref="I31:J31"/>
    <mergeCell ref="K31:L31"/>
    <mergeCell ref="M31:N31"/>
    <mergeCell ref="Q31:R31"/>
    <mergeCell ref="V7:V15"/>
    <mergeCell ref="P8:P12"/>
    <mergeCell ref="W8:W12"/>
    <mergeCell ref="W13:W15"/>
    <mergeCell ref="W17:W21"/>
    <mergeCell ref="V16:V21"/>
    <mergeCell ref="K5:L5"/>
    <mergeCell ref="M5:N5"/>
    <mergeCell ref="A1:B1"/>
    <mergeCell ref="O1:R3"/>
    <mergeCell ref="S1:X3"/>
    <mergeCell ref="A2:B2"/>
    <mergeCell ref="C2:N2"/>
    <mergeCell ref="C5:D5"/>
    <mergeCell ref="E5:F5"/>
    <mergeCell ref="Q5:R5"/>
    <mergeCell ref="S5:T5"/>
    <mergeCell ref="A63:X63"/>
    <mergeCell ref="B64:U64"/>
    <mergeCell ref="B65:U65"/>
    <mergeCell ref="A53:B53"/>
    <mergeCell ref="B54:U54"/>
    <mergeCell ref="B55:U55"/>
    <mergeCell ref="B56:U56"/>
    <mergeCell ref="B57:U57"/>
    <mergeCell ref="B58:U58"/>
    <mergeCell ref="B59:U59"/>
    <mergeCell ref="O42:P42"/>
    <mergeCell ref="O43:P43"/>
    <mergeCell ref="B60:U60"/>
    <mergeCell ref="B61:U61"/>
    <mergeCell ref="B62:U62"/>
    <mergeCell ref="A50:B50"/>
    <mergeCell ref="A43:B43"/>
    <mergeCell ref="A44:B44"/>
    <mergeCell ref="C31:D31"/>
    <mergeCell ref="E31:F31"/>
    <mergeCell ref="A33:B33"/>
    <mergeCell ref="A34:A41"/>
    <mergeCell ref="A42:B42"/>
    <mergeCell ref="O40:P40"/>
    <mergeCell ref="O41:P41"/>
    <mergeCell ref="U36:W36"/>
    <mergeCell ref="U37:W37"/>
    <mergeCell ref="O38:P38"/>
    <mergeCell ref="U38:W38"/>
    <mergeCell ref="O39:P39"/>
    <mergeCell ref="U39:W39"/>
    <mergeCell ref="U40:W40"/>
    <mergeCell ref="U41:W41"/>
    <mergeCell ref="O36:P36"/>
    <mergeCell ref="O37:P37"/>
    <mergeCell ref="P13:P15"/>
    <mergeCell ref="P17:P21"/>
    <mergeCell ref="P23:P24"/>
    <mergeCell ref="P25:P27"/>
    <mergeCell ref="O33:P33"/>
    <mergeCell ref="O34:P34"/>
    <mergeCell ref="O35:P35"/>
  </mergeCells>
  <conditionalFormatting sqref="P7">
    <cfRule type="expression" dxfId="41" priority="1">
      <formula>$O$7&gt;=$P$7</formula>
    </cfRule>
  </conditionalFormatting>
  <conditionalFormatting sqref="P8:P12">
    <cfRule type="expression" dxfId="40" priority="2">
      <formula>SUM($O$8:$O$12)&gt;=$P$8</formula>
    </cfRule>
  </conditionalFormatting>
  <conditionalFormatting sqref="P13:P15">
    <cfRule type="expression" dxfId="39" priority="3">
      <formula>SUM($O$13:$O15)&gt;=$P$13</formula>
    </cfRule>
  </conditionalFormatting>
  <conditionalFormatting sqref="P16">
    <cfRule type="expression" dxfId="38" priority="4">
      <formula>$O$16&gt;=$P$16</formula>
    </cfRule>
  </conditionalFormatting>
  <conditionalFormatting sqref="P17:P21">
    <cfRule type="expression" dxfId="37" priority="5">
      <formula>SUM($O$17:$O$21)&gt;=$P$17</formula>
    </cfRule>
  </conditionalFormatting>
  <conditionalFormatting sqref="P22">
    <cfRule type="expression" dxfId="36" priority="6">
      <formula>$O$22&gt;=$P$22</formula>
    </cfRule>
  </conditionalFormatting>
  <conditionalFormatting sqref="P23:P24">
    <cfRule type="expression" dxfId="35" priority="7">
      <formula>SUM($O$23:$O$24)&gt;=$P$23</formula>
    </cfRule>
  </conditionalFormatting>
  <conditionalFormatting sqref="P25:P27">
    <cfRule type="expression" dxfId="34" priority="8">
      <formula>SUM($O$25:$O$27)&gt;=$P$25</formula>
    </cfRule>
  </conditionalFormatting>
  <conditionalFormatting sqref="P28">
    <cfRule type="expression" dxfId="33" priority="9">
      <formula>$O$28&gt;=$P$28</formula>
    </cfRule>
  </conditionalFormatting>
  <conditionalFormatting sqref="P30">
    <cfRule type="expression" dxfId="32" priority="10">
      <formula>$O$30&gt;=$P$30</formula>
    </cfRule>
  </conditionalFormatting>
  <conditionalFormatting sqref="V7:V15">
    <cfRule type="expression" dxfId="31" priority="11">
      <formula>SUM($U$7:$U$15)&gt;=$V$7</formula>
    </cfRule>
  </conditionalFormatting>
  <conditionalFormatting sqref="V16:V21">
    <cfRule type="expression" dxfId="30" priority="12">
      <formula>SUM($U$16:$U$21)&gt;=$V$16</formula>
    </cfRule>
  </conditionalFormatting>
  <conditionalFormatting sqref="V22:V24">
    <cfRule type="expression" dxfId="29" priority="13">
      <formula>SUM($U$22:$U$24)&gt;=$V$22</formula>
    </cfRule>
  </conditionalFormatting>
  <conditionalFormatting sqref="V25:V27">
    <cfRule type="expression" dxfId="28" priority="14">
      <formula>SUM($U$25:$U$27)&gt;=$V$25</formula>
    </cfRule>
  </conditionalFormatting>
  <conditionalFormatting sqref="V28">
    <cfRule type="expression" dxfId="27" priority="15">
      <formula>$U$28&gt;=$V$28</formula>
    </cfRule>
  </conditionalFormatting>
  <conditionalFormatting sqref="V30">
    <cfRule type="expression" dxfId="26" priority="16">
      <formula>$U$30&gt;=$V$30</formula>
    </cfRule>
  </conditionalFormatting>
  <conditionalFormatting sqref="W7">
    <cfRule type="expression" dxfId="25" priority="17">
      <formula>$U$7&gt;=$W$7</formula>
    </cfRule>
  </conditionalFormatting>
  <conditionalFormatting sqref="W8:W12">
    <cfRule type="expression" dxfId="24" priority="18">
      <formula>SUM($U$8:$U$12)&gt;=$W$8</formula>
    </cfRule>
  </conditionalFormatting>
  <conditionalFormatting sqref="W13:W15">
    <cfRule type="expression" dxfId="23" priority="19">
      <formula>SUM($U$13:$U$15)&gt;=$W$13</formula>
    </cfRule>
  </conditionalFormatting>
  <conditionalFormatting sqref="W16">
    <cfRule type="expression" dxfId="22" priority="20">
      <formula>$U$16&gt;=$W$16</formula>
    </cfRule>
  </conditionalFormatting>
  <conditionalFormatting sqref="W17:W21">
    <cfRule type="expression" dxfId="21" priority="21">
      <formula>SUM($U$17:$U$21)&gt;=$W$17</formula>
    </cfRule>
  </conditionalFormatting>
  <conditionalFormatting sqref="W22">
    <cfRule type="expression" dxfId="20" priority="22">
      <formula>$U$22&gt;=$W$22</formula>
    </cfRule>
  </conditionalFormatting>
  <conditionalFormatting sqref="W25:W27">
    <cfRule type="expression" dxfId="19" priority="23">
      <formula>SUM($U$25:$U$27)&gt;=$W$25</formula>
    </cfRule>
  </conditionalFormatting>
  <conditionalFormatting sqref="W28">
    <cfRule type="expression" dxfId="18" priority="24">
      <formula>$U$28&gt;=$W$28</formula>
    </cfRule>
  </conditionalFormatting>
  <conditionalFormatting sqref="W30">
    <cfRule type="expression" dxfId="17" priority="25">
      <formula>$U$30&gt;=$W$30</formula>
    </cfRule>
  </conditionalFormatting>
  <conditionalFormatting sqref="X7">
    <cfRule type="expression" dxfId="16" priority="26">
      <formula>AND($X$7="SPF",$Q$7=$S$7,$Q$7&gt;3,$K7&gt;=3,$M7&gt;=3)</formula>
    </cfRule>
  </conditionalFormatting>
  <conditionalFormatting sqref="X8">
    <cfRule type="expression" dxfId="15" priority="27">
      <formula>OR(AND(OR($X$8="QF",$X$8="MPF"),$Q$8=$S$8,$Q$8&gt;=3,$M$8&gt;=2),AND($X$8="SPF",$Q$8=$S$8,$Q$8&gt;3,$M$8&gt;2,$K$8&gt;2))</formula>
    </cfRule>
  </conditionalFormatting>
  <conditionalFormatting sqref="X9">
    <cfRule type="expression" dxfId="14" priority="28">
      <formula>OR(AND(OR($X$9="QF",$X$9="MPF"),$Q$9=$S$9,$Q$9&gt;=3,$M$9&gt;=2),AND($X$9="SPF",$Q$9=$S$9,$Q$9&gt;3,$M$9&gt;2,$K$9&gt;2))</formula>
    </cfRule>
  </conditionalFormatting>
  <conditionalFormatting sqref="X10">
    <cfRule type="expression" dxfId="13" priority="29">
      <formula>OR(AND(OR($X$10="QF",$X$10="MPF"),$Q$10=$S$10,$Q$10&gt;=3,$M$10&gt;=2),AND($X$10="SPF",$Q$10=$S$10,$Q$10&gt;3,$M$10&gt;2,$K$10&gt;2))</formula>
    </cfRule>
  </conditionalFormatting>
  <conditionalFormatting sqref="X13">
    <cfRule type="expression" dxfId="12" priority="30">
      <formula>AND(OR($X$13="QF",$X$13="MPF"),$Q$13=$S$13,$Q$13&gt;=2,$M$13&gt;=2)</formula>
    </cfRule>
  </conditionalFormatting>
  <conditionalFormatting sqref="X14">
    <cfRule type="expression" dxfId="11" priority="31">
      <formula>AND(OR($X$14="QF",$X$14="MPF"),$Q$14=$S$14,$Q$14&gt;=2,$M$14&gt;=2)</formula>
    </cfRule>
  </conditionalFormatting>
  <conditionalFormatting sqref="X16">
    <cfRule type="expression" dxfId="10" priority="32">
      <formula>AND(OR($X$16="SPF",$X$16="QF",$X$16="MPF"),$Q$16=$S$16,$Q$16&gt;3,$K$16&gt;=2,$M$16&gt;=2)</formula>
    </cfRule>
  </conditionalFormatting>
  <conditionalFormatting sqref="X17">
    <cfRule type="expression" dxfId="9" priority="33">
      <formula>OR(AND(OR($X$17="QF",$X$17="MPF"),$Q$17=$S$17,$Q$17&gt;=2,$M$17&gt;=2),AND($X$17="SPF",$Q$17=$S$17,$Q$17&gt;=3,$M$17&gt;=2,$K$17&gt;=2))</formula>
    </cfRule>
  </conditionalFormatting>
  <conditionalFormatting sqref="X18">
    <cfRule type="expression" dxfId="8" priority="34">
      <formula>OR(AND(OR($X$18="QF",$X$18="MPF"),$Q$18=$S$18,$Q$18&gt;=2,$M$18&gt;=2),AND($X$18="SPF",$Q$18=$S$18,$Q$18&gt;=3,$M$18&gt;=2,$K$18&gt;=2))</formula>
    </cfRule>
  </conditionalFormatting>
  <conditionalFormatting sqref="X19">
    <cfRule type="expression" dxfId="7" priority="35">
      <formula>OR(AND(OR($X$19="QF",$X$19="MPF"),$Q$19=$S$19,$Q$19&gt;=2,$M$19&gt;=2),AND($X$19="SPF",$Q$19=$S$19,$Q$19&gt;=3,$M$19&gt;=2,$K$19&gt;=2))</formula>
    </cfRule>
  </conditionalFormatting>
  <conditionalFormatting sqref="X22">
    <cfRule type="expression" dxfId="6" priority="36">
      <formula>OR(AND(OR($X$22="QF",$X$22="MPF"),$Q$22=$S$22,$Q$22&gt;=2,$M$22&gt;=2),AND($X$22="SPF",$Q$22=$S$22,$Q$22&gt;2,$M$22&gt;=2,$K$22&gt;=2))</formula>
    </cfRule>
  </conditionalFormatting>
  <conditionalFormatting sqref="X28">
    <cfRule type="expression" dxfId="5" priority="37">
      <formula>AND(OR($X$28="QF",$X$28="MPF"),$Q$28=$S$28,$Q$28&gt;=2,$M$28&gt;=2)</formula>
    </cfRule>
  </conditionalFormatting>
  <conditionalFormatting sqref="X23">
    <cfRule type="expression" dxfId="4" priority="38">
      <formula>AND(OR($X$23="QF",$X$23="MPF"),$Q$23=$S$23,$Q$23&gt;=2,$M$23&gt;=2)</formula>
    </cfRule>
  </conditionalFormatting>
  <conditionalFormatting sqref="X25">
    <cfRule type="expression" dxfId="3" priority="39">
      <formula>AND(OR($X$25="QF",$X$25="MPF"),$Q$25=$S$25,$Q$25&gt;=2,$M$25&gt;=2)</formula>
    </cfRule>
  </conditionalFormatting>
  <conditionalFormatting sqref="X26">
    <cfRule type="expression" dxfId="2" priority="40">
      <formula>AND(OR($X$26="QF",$X$26="MPF"),$Q$26=$S$26,$Q$26&gt;=2,$M$26&gt;=2)</formula>
    </cfRule>
  </conditionalFormatting>
  <conditionalFormatting sqref="O31">
    <cfRule type="expression" dxfId="1" priority="41">
      <formula>$O$31&lt;=0.5</formula>
    </cfRule>
  </conditionalFormatting>
  <conditionalFormatting sqref="U31">
    <cfRule type="expression" dxfId="0" priority="42">
      <formula>$U$31&lt;=0.5</formula>
    </cfRule>
  </conditionalFormatting>
  <pageMargins left="0.70866141732283472" right="0.70866141732283472" top="0.47244094488188981" bottom="0.74803149606299213" header="0" footer="0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8240C14E4D7248B45883D453BF549F" ma:contentTypeVersion="" ma:contentTypeDescription="Crear nuevo documento." ma:contentTypeScope="" ma:versionID="6cb4f9d09e765fd370de21efab24acc9">
  <xsd:schema xmlns:xsd="http://www.w3.org/2001/XMLSchema" xmlns:xs="http://www.w3.org/2001/XMLSchema" xmlns:p="http://schemas.microsoft.com/office/2006/metadata/properties" xmlns:ns2="f72cca17-93d3-4250-8c75-15e7d5933aac" xmlns:ns3="37adefe3-b92c-460b-b398-39a9a65a6340" targetNamespace="http://schemas.microsoft.com/office/2006/metadata/properties" ma:root="true" ma:fieldsID="70767656875078024768b2fec8ee5f15" ns2:_="" ns3:_="">
    <xsd:import namespace="f72cca17-93d3-4250-8c75-15e7d5933aac"/>
    <xsd:import namespace="37adefe3-b92c-460b-b398-39a9a65a6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cca17-93d3-4250-8c75-15e7d5933a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defe3-b92c-460b-b398-39a9a65a63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5B053-41DB-484A-9355-00A7EAC7EF2D}"/>
</file>

<file path=customXml/itemProps2.xml><?xml version="1.0" encoding="utf-8"?>
<ds:datastoreItem xmlns:ds="http://schemas.openxmlformats.org/officeDocument/2006/customXml" ds:itemID="{B16013D9-54B2-4120-A5BA-F6FAFC5C142A}"/>
</file>

<file path=customXml/itemProps3.xml><?xml version="1.0" encoding="utf-8"?>
<ds:datastoreItem xmlns:ds="http://schemas.openxmlformats.org/officeDocument/2006/customXml" ds:itemID="{7499B46A-EC15-4C14-8687-6F11EE4A4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Fontes</cp:lastModifiedBy>
  <cp:revision/>
  <dcterms:created xsi:type="dcterms:W3CDTF">2021-05-27T21:03:25Z</dcterms:created>
  <dcterms:modified xsi:type="dcterms:W3CDTF">2021-05-27T21:03:25Z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0x010100788240C14E4D7248B45883D453BF549F</vt:lpwstr>
  </property>
</Properties>
</file>